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upegui\AppData\Local\Microsoft\Windows\Temporary Internet Files\Content.Outlook\GMN2YI28\"/>
    </mc:Choice>
  </mc:AlternateContent>
  <bookViews>
    <workbookView xWindow="0" yWindow="0" windowWidth="20490" windowHeight="8340"/>
  </bookViews>
  <sheets>
    <sheet name="CALCULADORA" sheetId="3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9" i="3" l="1"/>
  <c r="G60" i="3"/>
  <c r="G61" i="3"/>
  <c r="D13" i="3"/>
  <c r="G81" i="3" l="1"/>
  <c r="G80" i="3"/>
  <c r="G79" i="3"/>
  <c r="G78" i="3"/>
  <c r="G76" i="3"/>
  <c r="G75" i="3"/>
  <c r="G74" i="3"/>
  <c r="G73" i="3"/>
  <c r="G72" i="3"/>
  <c r="G71" i="3"/>
  <c r="G68" i="3"/>
  <c r="G67" i="3"/>
  <c r="G66" i="3"/>
  <c r="G65" i="3"/>
  <c r="G63" i="3"/>
  <c r="G62" i="3"/>
  <c r="G58" i="3"/>
  <c r="G57" i="3"/>
  <c r="G56" i="3"/>
  <c r="G55" i="3"/>
  <c r="G54" i="3"/>
  <c r="G53" i="3"/>
  <c r="G52" i="3"/>
  <c r="G50" i="3"/>
  <c r="G49" i="3"/>
  <c r="G48" i="3"/>
  <c r="G46" i="3"/>
  <c r="G45" i="3"/>
  <c r="G44" i="3"/>
  <c r="G43" i="3"/>
  <c r="G42" i="3"/>
  <c r="G37" i="3"/>
  <c r="G36" i="3"/>
  <c r="G34" i="3"/>
  <c r="G33" i="3"/>
  <c r="G30" i="3"/>
  <c r="D19" i="3"/>
  <c r="D15" i="3"/>
  <c r="D77" i="3"/>
  <c r="D70" i="3"/>
  <c r="D18" i="3"/>
  <c r="D24" i="3" s="1"/>
  <c r="D29" i="3"/>
  <c r="D64" i="3"/>
  <c r="D51" i="3"/>
  <c r="D47" i="3"/>
  <c r="D41" i="3"/>
  <c r="D32" i="3"/>
  <c r="D38" i="3"/>
  <c r="D26" i="3" l="1"/>
  <c r="D83" i="3" s="1"/>
  <c r="D85" i="3" s="1"/>
</calcChain>
</file>

<file path=xl/sharedStrings.xml><?xml version="1.0" encoding="utf-8"?>
<sst xmlns="http://schemas.openxmlformats.org/spreadsheetml/2006/main" count="90" uniqueCount="79">
  <si>
    <t>INGRESOS</t>
  </si>
  <si>
    <t>SALARIO</t>
  </si>
  <si>
    <t>OTROS INGRESOS</t>
  </si>
  <si>
    <t>TOTAL INGRESOS</t>
  </si>
  <si>
    <t>ARRIENDO</t>
  </si>
  <si>
    <t>CRÉDITOS</t>
  </si>
  <si>
    <t>HIPOTECARIO</t>
  </si>
  <si>
    <t>VEHÍCULO</t>
  </si>
  <si>
    <t>COOPCAFAM</t>
  </si>
  <si>
    <t>OTROS</t>
  </si>
  <si>
    <t>ALIMENTACIÓN</t>
  </si>
  <si>
    <t xml:space="preserve">MERCADO </t>
  </si>
  <si>
    <t>GASTOS MENSUALES (30 DÍAS)</t>
  </si>
  <si>
    <t>HIJOS</t>
  </si>
  <si>
    <t>MATRÍCULA</t>
  </si>
  <si>
    <t>MESADA</t>
  </si>
  <si>
    <t>LONCHERA</t>
  </si>
  <si>
    <t>UNIFORMES</t>
  </si>
  <si>
    <t>MATERIALES</t>
  </si>
  <si>
    <t>CUIDADO PERSONAL Y DEL HOGAR</t>
  </si>
  <si>
    <t>ARTÍCULOS DE ASEO</t>
  </si>
  <si>
    <t>PELUQUERÍA</t>
  </si>
  <si>
    <t>SERVICIOS PÚBLICOS</t>
  </si>
  <si>
    <t>AGUA</t>
  </si>
  <si>
    <t>LUZ</t>
  </si>
  <si>
    <t>GAS</t>
  </si>
  <si>
    <t>TELEVISIÓN</t>
  </si>
  <si>
    <t>INTERNET</t>
  </si>
  <si>
    <t>CELULAR</t>
  </si>
  <si>
    <t>SEGUROS</t>
  </si>
  <si>
    <t>MEDICINA PREPAGADA</t>
  </si>
  <si>
    <t>SEGURO DE VIDA</t>
  </si>
  <si>
    <t>TRANSPORTE</t>
  </si>
  <si>
    <t>BUSES</t>
  </si>
  <si>
    <t>TAXIS</t>
  </si>
  <si>
    <t>GASOLINA</t>
  </si>
  <si>
    <t>PARQUEADEROS</t>
  </si>
  <si>
    <t>OTROS GASTOS</t>
  </si>
  <si>
    <t>REVISTAS/PERIÓDICOS</t>
  </si>
  <si>
    <t>AFILIACIONES (UNIANDINOS)</t>
  </si>
  <si>
    <t>HOGAR</t>
  </si>
  <si>
    <t>SALUD Y PENSIÓN</t>
  </si>
  <si>
    <t>8% DEL SALARIO</t>
  </si>
  <si>
    <t>FONDO DE SOLIDARIDAD</t>
  </si>
  <si>
    <t>RETENCIÓN</t>
  </si>
  <si>
    <t>PARA SALARIOS MAYORES A 3,800,000</t>
  </si>
  <si>
    <t>AUXILIO DE TRANSPORTE</t>
  </si>
  <si>
    <t>PRÉSTAMOS</t>
  </si>
  <si>
    <t>FEDU</t>
  </si>
  <si>
    <t>INGRESOS DISPONIBLES</t>
  </si>
  <si>
    <t>TOTAL DE DESCUENTOS</t>
  </si>
  <si>
    <t>PARA SALARIOS MENORES A 2 SMMLV</t>
  </si>
  <si>
    <t xml:space="preserve">PARA SALARIOS MAYORES A 4 SMMLV  </t>
  </si>
  <si>
    <t>GASTOS VARIABLES</t>
  </si>
  <si>
    <t>BALANCE</t>
  </si>
  <si>
    <t>TOTAL DE EGRESOS</t>
  </si>
  <si>
    <t>DESCUENTOS DE NÓMINA</t>
  </si>
  <si>
    <t>AHORRO (2% DEL SALARIO DISPONIBLE)</t>
  </si>
  <si>
    <t>(DIVIDIR EL COSTO TOTAL ENTRE 12)                               SOAT</t>
  </si>
  <si>
    <t>(DIVIDIR EL COSTO TOTAL ENTRE 12)                         PREDIAL</t>
  </si>
  <si>
    <t>(DIVIDIR EL COSTO TOTAL ENTRE 12)     IMPUESTO CARRO</t>
  </si>
  <si>
    <t xml:space="preserve">PROVISIONES MENSUALES DE GASTOS ANUALES </t>
  </si>
  <si>
    <t>FECHA DE PAGO</t>
  </si>
  <si>
    <t>25 DE CADA MES</t>
  </si>
  <si>
    <t>PAGO/PROVISIÓN</t>
  </si>
  <si>
    <t>DÍA DE PAGO</t>
  </si>
  <si>
    <t>PAGO</t>
  </si>
  <si>
    <t>ALMUERZOS</t>
  </si>
  <si>
    <t>TELÉFONO E INTERNET</t>
  </si>
  <si>
    <t>SEGURO DE VEHÍCULO PAPÁ</t>
  </si>
  <si>
    <t>PASTILLAS</t>
  </si>
  <si>
    <t>DAFUTURO</t>
  </si>
  <si>
    <t>FINES DE SEMANA</t>
  </si>
  <si>
    <t>LAVADO DE CARRO</t>
  </si>
  <si>
    <t>ADMINISTRACIÓN MES SIGUIENTE</t>
  </si>
  <si>
    <t>TARJETA DE CRÉDITO</t>
  </si>
  <si>
    <t>25 Y 10</t>
  </si>
  <si>
    <t>EMPLEADA DOMÉSTICA MES ACTUAL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</si>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</sst>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8" tint="-0.499984740745262"/>
      <name val="Calibri"/>
      <scheme val="minor"/>
    </font>
    <font>
      <b/>
      <sz val="11"/>
      <color theme="8" tint="-0.499984740745262"/>
      <name val="Calibri"/>
      <scheme val="minor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1" xfId="1" applyNumberFormat="1" applyFont="1" applyBorder="1"/>
    <xf numFmtId="0" fontId="2" fillId="0" borderId="1" xfId="0" applyFont="1" applyBorder="1"/>
    <xf numFmtId="164" fontId="2" fillId="2" borderId="1" xfId="1" applyNumberFormat="1" applyFont="1" applyFill="1" applyBorder="1"/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3" borderId="0" xfId="0" applyFont="1" applyFill="1"/>
    <xf numFmtId="164" fontId="2" fillId="0" borderId="0" xfId="1" applyNumberFormat="1" applyFont="1"/>
    <xf numFmtId="165" fontId="2" fillId="0" borderId="0" xfId="2" applyNumberFormat="1" applyFont="1"/>
    <xf numFmtId="0" fontId="2" fillId="4" borderId="0" xfId="0" applyFont="1" applyFill="1"/>
    <xf numFmtId="164" fontId="2" fillId="4" borderId="0" xfId="1" applyNumberFormat="1" applyFont="1" applyFill="1"/>
    <xf numFmtId="165" fontId="2" fillId="4" borderId="0" xfId="2" applyNumberFormat="1" applyFont="1" applyFill="1"/>
    <xf numFmtId="165" fontId="2" fillId="4" borderId="0" xfId="2" applyNumberFormat="1" applyFont="1" applyFill="1" applyBorder="1"/>
    <xf numFmtId="164" fontId="2" fillId="4" borderId="0" xfId="1" applyNumberFormat="1" applyFont="1" applyFill="1" applyBorder="1"/>
    <xf numFmtId="165" fontId="3" fillId="4" borderId="0" xfId="2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5" fontId="2" fillId="0" borderId="1" xfId="2" applyNumberFormat="1" applyFont="1" applyBorder="1"/>
    <xf numFmtId="165" fontId="3" fillId="0" borderId="1" xfId="2" applyNumberFormat="1" applyFont="1" applyBorder="1" applyAlignment="1">
      <alignment horizontal="center"/>
    </xf>
    <xf numFmtId="165" fontId="2" fillId="0" borderId="1" xfId="2" applyNumberFormat="1" applyFont="1" applyFill="1" applyBorder="1"/>
    <xf numFmtId="165" fontId="2" fillId="0" borderId="5" xfId="2" applyNumberFormat="1" applyFont="1" applyBorder="1"/>
    <xf numFmtId="164" fontId="2" fillId="0" borderId="5" xfId="1" applyNumberFormat="1" applyFont="1" applyBorder="1"/>
    <xf numFmtId="165" fontId="2" fillId="5" borderId="1" xfId="2" applyNumberFormat="1" applyFont="1" applyFill="1" applyBorder="1"/>
    <xf numFmtId="165" fontId="5" fillId="0" borderId="1" xfId="2" applyNumberFormat="1" applyFont="1" applyBorder="1" applyAlignment="1">
      <alignment horizontal="right"/>
    </xf>
    <xf numFmtId="164" fontId="5" fillId="0" borderId="1" xfId="1" applyNumberFormat="1" applyFont="1" applyBorder="1"/>
    <xf numFmtId="0" fontId="2" fillId="4" borderId="0" xfId="0" applyFont="1" applyFill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/>
    </xf>
    <xf numFmtId="164" fontId="2" fillId="4" borderId="0" xfId="1" applyNumberFormat="1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8</xdr:col>
      <xdr:colOff>12700</xdr:colOff>
      <xdr:row>8</xdr:row>
      <xdr:rowOff>12700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9017000" cy="139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="80" zoomScaleNormal="80" workbookViewId="0">
      <selection sqref="A1:H8"/>
    </sheetView>
  </sheetViews>
  <sheetFormatPr baseColWidth="10" defaultColWidth="10.85546875" defaultRowHeight="15" x14ac:dyDescent="0.25"/>
  <cols>
    <col min="1" max="1" width="3.85546875" style="7" customWidth="1"/>
    <col min="2" max="2" width="23.42578125" style="1" customWidth="1"/>
    <col min="3" max="3" width="36" style="1" customWidth="1"/>
    <col min="4" max="4" width="15.7109375" style="8" customWidth="1"/>
    <col min="5" max="5" width="3.7109375" style="8" customWidth="1"/>
    <col min="6" max="6" width="12.42578125" style="9" customWidth="1"/>
    <col min="7" max="7" width="18.28515625" style="8" customWidth="1"/>
    <col min="8" max="8" width="4.7109375" style="1" customWidth="1"/>
    <col min="9" max="16384" width="10.85546875" style="1"/>
  </cols>
  <sheetData>
    <row r="1" spans="1:8" x14ac:dyDescent="0.25">
      <c r="A1" s="40"/>
      <c r="B1" s="40"/>
      <c r="C1" s="40"/>
      <c r="D1" s="40"/>
      <c r="E1" s="40"/>
      <c r="F1" s="40"/>
      <c r="G1" s="40"/>
      <c r="H1" s="40"/>
    </row>
    <row r="2" spans="1:8" x14ac:dyDescent="0.25">
      <c r="A2" s="40"/>
      <c r="B2" s="40"/>
      <c r="C2" s="40"/>
      <c r="D2" s="40"/>
      <c r="E2" s="40"/>
      <c r="F2" s="40"/>
      <c r="G2" s="40"/>
      <c r="H2" s="40"/>
    </row>
    <row r="3" spans="1:8" x14ac:dyDescent="0.25">
      <c r="A3" s="40"/>
      <c r="B3" s="40"/>
      <c r="C3" s="40"/>
      <c r="D3" s="40"/>
      <c r="E3" s="40"/>
      <c r="F3" s="40"/>
      <c r="G3" s="40"/>
      <c r="H3" s="40"/>
    </row>
    <row r="4" spans="1:8" x14ac:dyDescent="0.25">
      <c r="A4" s="40"/>
      <c r="B4" s="40"/>
      <c r="C4" s="40"/>
      <c r="D4" s="40"/>
      <c r="E4" s="40"/>
      <c r="F4" s="40"/>
      <c r="G4" s="40"/>
      <c r="H4" s="40"/>
    </row>
    <row r="5" spans="1:8" x14ac:dyDescent="0.25">
      <c r="A5" s="40"/>
      <c r="B5" s="40"/>
      <c r="C5" s="40"/>
      <c r="D5" s="40"/>
      <c r="E5" s="40"/>
      <c r="F5" s="40"/>
      <c r="G5" s="40"/>
      <c r="H5" s="40"/>
    </row>
    <row r="6" spans="1:8" x14ac:dyDescent="0.25">
      <c r="A6" s="40"/>
      <c r="B6" s="40"/>
      <c r="C6" s="40"/>
      <c r="D6" s="40"/>
      <c r="E6" s="40"/>
      <c r="F6" s="40"/>
      <c r="G6" s="40"/>
      <c r="H6" s="40"/>
    </row>
    <row r="7" spans="1:8" x14ac:dyDescent="0.25">
      <c r="A7" s="40"/>
      <c r="B7" s="40"/>
      <c r="C7" s="40"/>
      <c r="D7" s="40"/>
      <c r="E7" s="40"/>
      <c r="F7" s="40"/>
      <c r="G7" s="40"/>
      <c r="H7" s="40"/>
    </row>
    <row r="8" spans="1:8" x14ac:dyDescent="0.25">
      <c r="A8" s="40"/>
      <c r="B8" s="40"/>
      <c r="C8" s="40"/>
      <c r="D8" s="40"/>
      <c r="E8" s="40"/>
      <c r="F8" s="40"/>
      <c r="G8" s="40"/>
      <c r="H8" s="40"/>
    </row>
    <row r="9" spans="1:8" x14ac:dyDescent="0.25">
      <c r="A9" s="10"/>
      <c r="B9" s="10"/>
      <c r="C9" s="10"/>
      <c r="D9" s="11"/>
      <c r="E9" s="11"/>
      <c r="F9" s="12"/>
      <c r="G9" s="11"/>
      <c r="H9" s="10"/>
    </row>
    <row r="10" spans="1:8" x14ac:dyDescent="0.25">
      <c r="A10" s="10"/>
      <c r="B10" s="10"/>
      <c r="C10" s="10"/>
      <c r="D10" s="11"/>
      <c r="E10" s="32"/>
      <c r="F10" s="12"/>
      <c r="G10" s="11"/>
      <c r="H10" s="10"/>
    </row>
    <row r="11" spans="1:8" x14ac:dyDescent="0.25">
      <c r="A11" s="10"/>
      <c r="B11" s="28" t="s">
        <v>0</v>
      </c>
      <c r="C11" s="28"/>
      <c r="D11" s="28"/>
      <c r="E11" s="32"/>
      <c r="F11" s="28" t="s">
        <v>62</v>
      </c>
      <c r="G11" s="28"/>
      <c r="H11" s="10"/>
    </row>
    <row r="12" spans="1:8" x14ac:dyDescent="0.25">
      <c r="A12" s="10"/>
      <c r="B12" s="29" t="s">
        <v>1</v>
      </c>
      <c r="C12" s="29"/>
      <c r="D12" s="2"/>
      <c r="E12" s="32"/>
      <c r="F12" s="30" t="s">
        <v>63</v>
      </c>
      <c r="G12" s="30"/>
      <c r="H12" s="10"/>
    </row>
    <row r="13" spans="1:8" x14ac:dyDescent="0.25">
      <c r="A13" s="10"/>
      <c r="B13" s="3" t="s">
        <v>46</v>
      </c>
      <c r="C13" s="3" t="s">
        <v>51</v>
      </c>
      <c r="D13" s="4">
        <f>IF(D12&lt;=(689455)*2,77700,0)</f>
        <v>77700</v>
      </c>
      <c r="E13" s="32"/>
      <c r="F13" s="30"/>
      <c r="G13" s="30"/>
      <c r="H13" s="10"/>
    </row>
    <row r="14" spans="1:8" x14ac:dyDescent="0.25">
      <c r="A14" s="10"/>
      <c r="B14" s="29" t="s">
        <v>2</v>
      </c>
      <c r="C14" s="29"/>
      <c r="D14" s="2">
        <v>0</v>
      </c>
      <c r="E14" s="32"/>
      <c r="F14" s="31"/>
      <c r="G14" s="31"/>
      <c r="H14" s="10"/>
    </row>
    <row r="15" spans="1:8" x14ac:dyDescent="0.25">
      <c r="A15" s="10"/>
      <c r="B15" s="29" t="s">
        <v>3</v>
      </c>
      <c r="C15" s="29"/>
      <c r="D15" s="4">
        <f>SUM(D12:D14)</f>
        <v>77700</v>
      </c>
      <c r="E15" s="32"/>
      <c r="F15" s="13"/>
      <c r="G15" s="14"/>
      <c r="H15" s="10"/>
    </row>
    <row r="16" spans="1:8" s="5" customFormat="1" x14ac:dyDescent="0.25">
      <c r="A16" s="25"/>
      <c r="B16" s="25"/>
      <c r="C16" s="25"/>
      <c r="D16" s="25"/>
      <c r="E16" s="25"/>
      <c r="F16" s="25"/>
      <c r="G16" s="25"/>
      <c r="H16" s="25"/>
    </row>
    <row r="17" spans="1:8" x14ac:dyDescent="0.25">
      <c r="A17" s="10"/>
      <c r="B17" s="28" t="s">
        <v>56</v>
      </c>
      <c r="C17" s="28"/>
      <c r="D17" s="28"/>
      <c r="E17" s="35"/>
      <c r="F17" s="15"/>
      <c r="G17" s="16"/>
      <c r="H17" s="10"/>
    </row>
    <row r="18" spans="1:8" x14ac:dyDescent="0.25">
      <c r="A18" s="10"/>
      <c r="B18" s="3" t="s">
        <v>41</v>
      </c>
      <c r="C18" s="3" t="s">
        <v>42</v>
      </c>
      <c r="D18" s="4">
        <f>D12*8%</f>
        <v>0</v>
      </c>
      <c r="E18" s="35"/>
      <c r="F18" s="13"/>
      <c r="G18" s="14"/>
      <c r="H18" s="10"/>
    </row>
    <row r="19" spans="1:8" x14ac:dyDescent="0.25">
      <c r="A19" s="10"/>
      <c r="B19" s="3" t="s">
        <v>43</v>
      </c>
      <c r="C19" s="3" t="s">
        <v>52</v>
      </c>
      <c r="D19" s="4">
        <f>IF(D12&gt;=2757820,(D12*1%),0)</f>
        <v>0</v>
      </c>
      <c r="E19" s="35"/>
      <c r="F19" s="13"/>
      <c r="G19" s="14"/>
      <c r="H19" s="10"/>
    </row>
    <row r="20" spans="1:8" x14ac:dyDescent="0.25">
      <c r="A20" s="10"/>
      <c r="B20" s="3" t="s">
        <v>44</v>
      </c>
      <c r="C20" s="3" t="s">
        <v>45</v>
      </c>
      <c r="D20" s="2">
        <v>0</v>
      </c>
      <c r="E20" s="35"/>
      <c r="F20" s="13"/>
      <c r="G20" s="14"/>
      <c r="H20" s="10"/>
    </row>
    <row r="21" spans="1:8" x14ac:dyDescent="0.25">
      <c r="A21" s="10"/>
      <c r="B21" s="33" t="s">
        <v>8</v>
      </c>
      <c r="C21" s="34"/>
      <c r="D21" s="2">
        <v>0</v>
      </c>
      <c r="E21" s="35"/>
      <c r="F21" s="13"/>
      <c r="G21" s="14"/>
      <c r="H21" s="10"/>
    </row>
    <row r="22" spans="1:8" x14ac:dyDescent="0.25">
      <c r="A22" s="10"/>
      <c r="B22" s="33" t="s">
        <v>47</v>
      </c>
      <c r="C22" s="34"/>
      <c r="D22" s="2">
        <v>0</v>
      </c>
      <c r="E22" s="35"/>
      <c r="F22" s="13"/>
      <c r="G22" s="14"/>
      <c r="H22" s="10"/>
    </row>
    <row r="23" spans="1:8" x14ac:dyDescent="0.25">
      <c r="A23" s="10"/>
      <c r="B23" s="33" t="s">
        <v>48</v>
      </c>
      <c r="C23" s="34"/>
      <c r="D23" s="2">
        <v>0</v>
      </c>
      <c r="E23" s="35"/>
      <c r="F23" s="13"/>
      <c r="G23" s="14"/>
      <c r="H23" s="10"/>
    </row>
    <row r="24" spans="1:8" x14ac:dyDescent="0.25">
      <c r="A24" s="10"/>
      <c r="B24" s="33" t="s">
        <v>50</v>
      </c>
      <c r="C24" s="34"/>
      <c r="D24" s="4">
        <f>SUM(D18:D23)</f>
        <v>0</v>
      </c>
      <c r="E24" s="35"/>
      <c r="F24" s="13"/>
      <c r="G24" s="14"/>
      <c r="H24" s="10"/>
    </row>
    <row r="25" spans="1:8" x14ac:dyDescent="0.25">
      <c r="A25" s="25"/>
      <c r="B25" s="25"/>
      <c r="C25" s="25"/>
      <c r="D25" s="25"/>
      <c r="E25" s="25"/>
      <c r="F25" s="25"/>
      <c r="G25" s="25"/>
      <c r="H25" s="10"/>
    </row>
    <row r="26" spans="1:8" x14ac:dyDescent="0.25">
      <c r="A26" s="10"/>
      <c r="B26" s="28" t="s">
        <v>49</v>
      </c>
      <c r="C26" s="28"/>
      <c r="D26" s="4">
        <f>D15-D24</f>
        <v>77700</v>
      </c>
      <c r="E26" s="14"/>
      <c r="F26" s="13"/>
      <c r="G26" s="14"/>
      <c r="H26" s="10"/>
    </row>
    <row r="27" spans="1:8" x14ac:dyDescent="0.25">
      <c r="A27" s="25"/>
      <c r="B27" s="25"/>
      <c r="C27" s="25"/>
      <c r="D27" s="25"/>
      <c r="E27" s="25"/>
      <c r="F27" s="25"/>
      <c r="G27" s="25"/>
      <c r="H27" s="10"/>
    </row>
    <row r="28" spans="1:8" x14ac:dyDescent="0.25">
      <c r="A28" s="10"/>
      <c r="B28" s="28" t="s">
        <v>12</v>
      </c>
      <c r="C28" s="28"/>
      <c r="D28" s="28"/>
      <c r="E28" s="27"/>
      <c r="F28" s="18" t="s">
        <v>65</v>
      </c>
      <c r="G28" s="6" t="s">
        <v>64</v>
      </c>
      <c r="H28" s="10"/>
    </row>
    <row r="29" spans="1:8" x14ac:dyDescent="0.25">
      <c r="A29" s="10"/>
      <c r="B29" s="29" t="s">
        <v>40</v>
      </c>
      <c r="C29" s="29"/>
      <c r="D29" s="4">
        <f>SUM(D30:D31)</f>
        <v>0</v>
      </c>
      <c r="E29" s="27"/>
      <c r="F29" s="26"/>
      <c r="G29" s="26"/>
      <c r="H29" s="26"/>
    </row>
    <row r="30" spans="1:8" hidden="1" x14ac:dyDescent="0.25">
      <c r="A30" s="10"/>
      <c r="B30" s="36" t="s">
        <v>4</v>
      </c>
      <c r="C30" s="37"/>
      <c r="D30" s="2">
        <v>0</v>
      </c>
      <c r="E30" s="27"/>
      <c r="F30" s="17"/>
      <c r="G30" s="2" t="str">
        <f>IF(F30&lt;25,"PROVISIÓN","PAGO")</f>
        <v>PROVISIÓN</v>
      </c>
      <c r="H30" s="10"/>
    </row>
    <row r="31" spans="1:8" x14ac:dyDescent="0.25">
      <c r="A31" s="10"/>
      <c r="B31" s="38" t="s">
        <v>74</v>
      </c>
      <c r="C31" s="39"/>
      <c r="D31" s="2"/>
      <c r="E31" s="27"/>
      <c r="F31" s="17">
        <v>1</v>
      </c>
      <c r="G31" s="2" t="s">
        <v>66</v>
      </c>
      <c r="H31" s="10"/>
    </row>
    <row r="32" spans="1:8" x14ac:dyDescent="0.25">
      <c r="A32" s="10"/>
      <c r="B32" s="29" t="s">
        <v>5</v>
      </c>
      <c r="C32" s="29"/>
      <c r="D32" s="4">
        <f>SUM(D33:D37)</f>
        <v>0</v>
      </c>
      <c r="E32" s="27"/>
      <c r="F32" s="26"/>
      <c r="G32" s="26"/>
      <c r="H32" s="26"/>
    </row>
    <row r="33" spans="1:8" hidden="1" x14ac:dyDescent="0.25">
      <c r="A33" s="10"/>
      <c r="B33" s="36" t="s">
        <v>6</v>
      </c>
      <c r="C33" s="37"/>
      <c r="D33" s="2">
        <v>0</v>
      </c>
      <c r="E33" s="27"/>
      <c r="F33" s="17"/>
      <c r="G33" s="2" t="str">
        <f t="shared" ref="G33:G37" si="0">IF(F33&lt;25,"PROVISIÓN","PAGO")</f>
        <v>PROVISIÓN</v>
      </c>
      <c r="H33" s="10"/>
    </row>
    <row r="34" spans="1:8" hidden="1" x14ac:dyDescent="0.25">
      <c r="A34" s="10"/>
      <c r="B34" s="36" t="s">
        <v>7</v>
      </c>
      <c r="C34" s="37"/>
      <c r="D34" s="2">
        <v>0</v>
      </c>
      <c r="E34" s="27"/>
      <c r="F34" s="17"/>
      <c r="G34" s="2" t="str">
        <f t="shared" si="0"/>
        <v>PROVISIÓN</v>
      </c>
      <c r="H34" s="10"/>
    </row>
    <row r="35" spans="1:8" x14ac:dyDescent="0.25">
      <c r="A35" s="10"/>
      <c r="B35" s="36" t="s">
        <v>75</v>
      </c>
      <c r="C35" s="37"/>
      <c r="D35" s="2"/>
      <c r="E35" s="27"/>
      <c r="F35" s="22"/>
      <c r="G35" s="24" t="s">
        <v>66</v>
      </c>
      <c r="H35" s="10"/>
    </row>
    <row r="36" spans="1:8" hidden="1" x14ac:dyDescent="0.25">
      <c r="A36" s="10"/>
      <c r="B36" s="36" t="s">
        <v>8</v>
      </c>
      <c r="C36" s="37"/>
      <c r="D36" s="2">
        <v>0</v>
      </c>
      <c r="E36" s="27"/>
      <c r="F36" s="17"/>
      <c r="G36" s="2" t="str">
        <f t="shared" si="0"/>
        <v>PROVISIÓN</v>
      </c>
      <c r="H36" s="10"/>
    </row>
    <row r="37" spans="1:8" hidden="1" x14ac:dyDescent="0.25">
      <c r="A37" s="10"/>
      <c r="B37" s="36" t="s">
        <v>9</v>
      </c>
      <c r="C37" s="37"/>
      <c r="D37" s="2">
        <v>0</v>
      </c>
      <c r="E37" s="27"/>
      <c r="F37" s="17"/>
      <c r="G37" s="2" t="str">
        <f t="shared" si="0"/>
        <v>PROVISIÓN</v>
      </c>
      <c r="H37" s="10"/>
    </row>
    <row r="38" spans="1:8" x14ac:dyDescent="0.25">
      <c r="A38" s="10"/>
      <c r="B38" s="29" t="s">
        <v>10</v>
      </c>
      <c r="C38" s="29"/>
      <c r="D38" s="4">
        <f>SUM(D39:D40)</f>
        <v>0</v>
      </c>
      <c r="E38" s="27"/>
      <c r="F38" s="26"/>
      <c r="G38" s="26"/>
      <c r="H38" s="26"/>
    </row>
    <row r="39" spans="1:8" x14ac:dyDescent="0.25">
      <c r="A39" s="10"/>
      <c r="B39" s="36" t="s">
        <v>11</v>
      </c>
      <c r="C39" s="37"/>
      <c r="D39" s="2"/>
      <c r="E39" s="27"/>
      <c r="F39" s="23" t="s">
        <v>76</v>
      </c>
      <c r="G39" s="2" t="s">
        <v>66</v>
      </c>
      <c r="H39" s="10"/>
    </row>
    <row r="40" spans="1:8" x14ac:dyDescent="0.25">
      <c r="A40" s="10"/>
      <c r="B40" s="38" t="s">
        <v>67</v>
      </c>
      <c r="C40" s="39"/>
      <c r="D40" s="2"/>
      <c r="E40" s="27"/>
      <c r="F40" s="23" t="s">
        <v>78</v>
      </c>
      <c r="G40" s="2" t="s">
        <v>66</v>
      </c>
      <c r="H40" s="10"/>
    </row>
    <row r="41" spans="1:8" hidden="1" x14ac:dyDescent="0.25">
      <c r="A41" s="10"/>
      <c r="B41" s="29" t="s">
        <v>13</v>
      </c>
      <c r="C41" s="29"/>
      <c r="D41" s="4">
        <f>SUM(D42:D46)</f>
        <v>0</v>
      </c>
      <c r="E41" s="27"/>
      <c r="F41" s="26"/>
      <c r="G41" s="26"/>
      <c r="H41" s="26"/>
    </row>
    <row r="42" spans="1:8" hidden="1" x14ac:dyDescent="0.25">
      <c r="A42" s="10"/>
      <c r="B42" s="36" t="s">
        <v>14</v>
      </c>
      <c r="C42" s="37"/>
      <c r="D42" s="2"/>
      <c r="E42" s="27"/>
      <c r="F42" s="17"/>
      <c r="G42" s="2" t="str">
        <f t="shared" ref="G42:G46" si="1">IF(F42&lt;25,"PROVISIÓN","PAGO")</f>
        <v>PROVISIÓN</v>
      </c>
      <c r="H42" s="10"/>
    </row>
    <row r="43" spans="1:8" hidden="1" x14ac:dyDescent="0.25">
      <c r="A43" s="10"/>
      <c r="B43" s="36" t="s">
        <v>15</v>
      </c>
      <c r="C43" s="37"/>
      <c r="D43" s="2"/>
      <c r="E43" s="27"/>
      <c r="F43" s="17"/>
      <c r="G43" s="2" t="str">
        <f t="shared" si="1"/>
        <v>PROVISIÓN</v>
      </c>
      <c r="H43" s="10"/>
    </row>
    <row r="44" spans="1:8" hidden="1" x14ac:dyDescent="0.25">
      <c r="A44" s="10"/>
      <c r="B44" s="36" t="s">
        <v>16</v>
      </c>
      <c r="C44" s="37"/>
      <c r="D44" s="2"/>
      <c r="E44" s="27"/>
      <c r="F44" s="17"/>
      <c r="G44" s="2" t="str">
        <f t="shared" si="1"/>
        <v>PROVISIÓN</v>
      </c>
      <c r="H44" s="10"/>
    </row>
    <row r="45" spans="1:8" hidden="1" x14ac:dyDescent="0.25">
      <c r="A45" s="10"/>
      <c r="B45" s="36" t="s">
        <v>17</v>
      </c>
      <c r="C45" s="37"/>
      <c r="D45" s="2"/>
      <c r="E45" s="27"/>
      <c r="F45" s="17"/>
      <c r="G45" s="2" t="str">
        <f t="shared" si="1"/>
        <v>PROVISIÓN</v>
      </c>
      <c r="H45" s="10"/>
    </row>
    <row r="46" spans="1:8" hidden="1" x14ac:dyDescent="0.25">
      <c r="A46" s="10"/>
      <c r="B46" s="36" t="s">
        <v>18</v>
      </c>
      <c r="C46" s="37"/>
      <c r="D46" s="2"/>
      <c r="E46" s="27"/>
      <c r="F46" s="17"/>
      <c r="G46" s="2" t="str">
        <f t="shared" si="1"/>
        <v>PROVISIÓN</v>
      </c>
      <c r="H46" s="10"/>
    </row>
    <row r="47" spans="1:8" x14ac:dyDescent="0.25">
      <c r="A47" s="10"/>
      <c r="B47" s="29" t="s">
        <v>19</v>
      </c>
      <c r="C47" s="29"/>
      <c r="D47" s="4">
        <f>SUM(D48:D50)</f>
        <v>0</v>
      </c>
      <c r="E47" s="27"/>
      <c r="F47" s="26"/>
      <c r="G47" s="26"/>
      <c r="H47" s="26"/>
    </row>
    <row r="48" spans="1:8" hidden="1" x14ac:dyDescent="0.25">
      <c r="A48" s="10"/>
      <c r="B48" s="36" t="s">
        <v>20</v>
      </c>
      <c r="C48" s="37"/>
      <c r="D48" s="2"/>
      <c r="E48" s="27"/>
      <c r="F48" s="17"/>
      <c r="G48" s="2" t="str">
        <f t="shared" ref="G48:G50" si="2">IF(F48&lt;25,"PROVISIÓN","PAGO")</f>
        <v>PROVISIÓN</v>
      </c>
      <c r="H48" s="10"/>
    </row>
    <row r="49" spans="1:8" x14ac:dyDescent="0.25">
      <c r="A49" s="10"/>
      <c r="B49" s="38" t="s">
        <v>21</v>
      </c>
      <c r="C49" s="39"/>
      <c r="D49" s="2"/>
      <c r="E49" s="27"/>
      <c r="F49" s="23" t="s">
        <v>76</v>
      </c>
      <c r="G49" s="2" t="str">
        <f t="shared" si="2"/>
        <v>PAGO</v>
      </c>
      <c r="H49" s="10"/>
    </row>
    <row r="50" spans="1:8" x14ac:dyDescent="0.25">
      <c r="A50" s="10"/>
      <c r="B50" s="38" t="s">
        <v>77</v>
      </c>
      <c r="C50" s="39"/>
      <c r="D50" s="2"/>
      <c r="E50" s="27"/>
      <c r="F50" s="17">
        <v>30</v>
      </c>
      <c r="G50" s="2" t="str">
        <f t="shared" si="2"/>
        <v>PAGO</v>
      </c>
      <c r="H50" s="10"/>
    </row>
    <row r="51" spans="1:8" x14ac:dyDescent="0.25">
      <c r="A51" s="10"/>
      <c r="B51" s="29" t="s">
        <v>22</v>
      </c>
      <c r="C51" s="29"/>
      <c r="D51" s="4">
        <f>SUM(D52:D58)</f>
        <v>0</v>
      </c>
      <c r="E51" s="27"/>
      <c r="F51" s="26"/>
      <c r="G51" s="26"/>
      <c r="H51" s="26"/>
    </row>
    <row r="52" spans="1:8" hidden="1" x14ac:dyDescent="0.25">
      <c r="A52" s="10"/>
      <c r="B52" s="36" t="s">
        <v>23</v>
      </c>
      <c r="C52" s="37"/>
      <c r="D52" s="2"/>
      <c r="E52" s="27"/>
      <c r="F52" s="17"/>
      <c r="G52" s="2" t="str">
        <f t="shared" ref="G52:G58" si="3">IF(F52&lt;25,"PROVISIÓN","PAGO")</f>
        <v>PROVISIÓN</v>
      </c>
      <c r="H52" s="10"/>
    </row>
    <row r="53" spans="1:8" hidden="1" x14ac:dyDescent="0.25">
      <c r="A53" s="10"/>
      <c r="B53" s="36" t="s">
        <v>24</v>
      </c>
      <c r="C53" s="37"/>
      <c r="D53" s="2"/>
      <c r="E53" s="27"/>
      <c r="F53" s="17"/>
      <c r="G53" s="2" t="str">
        <f t="shared" si="3"/>
        <v>PROVISIÓN</v>
      </c>
      <c r="H53" s="10"/>
    </row>
    <row r="54" spans="1:8" hidden="1" x14ac:dyDescent="0.25">
      <c r="A54" s="10"/>
      <c r="B54" s="36" t="s">
        <v>25</v>
      </c>
      <c r="C54" s="37"/>
      <c r="D54" s="2"/>
      <c r="E54" s="27"/>
      <c r="F54" s="17"/>
      <c r="G54" s="2" t="str">
        <f t="shared" si="3"/>
        <v>PROVISIÓN</v>
      </c>
      <c r="H54" s="10"/>
    </row>
    <row r="55" spans="1:8" x14ac:dyDescent="0.25">
      <c r="A55" s="10"/>
      <c r="B55" s="36" t="s">
        <v>68</v>
      </c>
      <c r="C55" s="37"/>
      <c r="D55" s="2"/>
      <c r="E55" s="27"/>
      <c r="F55" s="17">
        <v>15</v>
      </c>
      <c r="G55" s="2" t="str">
        <f t="shared" si="3"/>
        <v>PROVISIÓN</v>
      </c>
      <c r="H55" s="10"/>
    </row>
    <row r="56" spans="1:8" hidden="1" x14ac:dyDescent="0.25">
      <c r="A56" s="10"/>
      <c r="B56" s="36" t="s">
        <v>26</v>
      </c>
      <c r="C56" s="37"/>
      <c r="D56" s="2"/>
      <c r="E56" s="27"/>
      <c r="F56" s="17"/>
      <c r="G56" s="2" t="str">
        <f t="shared" si="3"/>
        <v>PROVISIÓN</v>
      </c>
      <c r="H56" s="10"/>
    </row>
    <row r="57" spans="1:8" hidden="1" x14ac:dyDescent="0.25">
      <c r="A57" s="10"/>
      <c r="B57" s="36" t="s">
        <v>27</v>
      </c>
      <c r="C57" s="37"/>
      <c r="D57" s="2"/>
      <c r="E57" s="27"/>
      <c r="F57" s="17"/>
      <c r="G57" s="2" t="str">
        <f t="shared" si="3"/>
        <v>PROVISIÓN</v>
      </c>
      <c r="H57" s="10"/>
    </row>
    <row r="58" spans="1:8" x14ac:dyDescent="0.25">
      <c r="A58" s="10"/>
      <c r="B58" s="36" t="s">
        <v>28</v>
      </c>
      <c r="C58" s="37"/>
      <c r="D58" s="2"/>
      <c r="E58" s="27"/>
      <c r="F58" s="17">
        <v>15</v>
      </c>
      <c r="G58" s="2" t="str">
        <f t="shared" si="3"/>
        <v>PROVISIÓN</v>
      </c>
      <c r="H58" s="10"/>
    </row>
    <row r="59" spans="1:8" hidden="1" x14ac:dyDescent="0.25">
      <c r="A59" s="10"/>
      <c r="B59" s="33" t="s">
        <v>29</v>
      </c>
      <c r="C59" s="34"/>
      <c r="D59" s="4">
        <f>SUM(D60:D63)</f>
        <v>0</v>
      </c>
      <c r="E59" s="27"/>
      <c r="F59" s="26"/>
      <c r="G59" s="26"/>
      <c r="H59" s="26"/>
    </row>
    <row r="60" spans="1:8" ht="15" hidden="1" customHeight="1" x14ac:dyDescent="0.25">
      <c r="A60" s="10"/>
      <c r="B60" s="36" t="s">
        <v>30</v>
      </c>
      <c r="C60" s="37"/>
      <c r="D60" s="2"/>
      <c r="E60" s="27"/>
      <c r="F60" s="17"/>
      <c r="G60" s="2" t="str">
        <f t="shared" ref="G60:G63" si="4">IF(F60&lt;25,"PROVISIÓN","PAGO")</f>
        <v>PROVISIÓN</v>
      </c>
      <c r="H60" s="10"/>
    </row>
    <row r="61" spans="1:8" hidden="1" x14ac:dyDescent="0.25">
      <c r="A61" s="10"/>
      <c r="B61" s="36" t="s">
        <v>69</v>
      </c>
      <c r="C61" s="37"/>
      <c r="D61" s="2">
        <v>0</v>
      </c>
      <c r="E61" s="27"/>
      <c r="F61" s="17"/>
      <c r="G61" s="2" t="str">
        <f t="shared" si="4"/>
        <v>PROVISIÓN</v>
      </c>
      <c r="H61" s="10"/>
    </row>
    <row r="62" spans="1:8" hidden="1" x14ac:dyDescent="0.25">
      <c r="A62" s="10"/>
      <c r="B62" s="36" t="s">
        <v>31</v>
      </c>
      <c r="C62" s="37"/>
      <c r="D62" s="2"/>
      <c r="E62" s="27"/>
      <c r="F62" s="17"/>
      <c r="G62" s="2" t="str">
        <f t="shared" si="4"/>
        <v>PROVISIÓN</v>
      </c>
      <c r="H62" s="10"/>
    </row>
    <row r="63" spans="1:8" hidden="1" x14ac:dyDescent="0.25">
      <c r="A63" s="10"/>
      <c r="B63" s="36" t="s">
        <v>9</v>
      </c>
      <c r="C63" s="37"/>
      <c r="D63" s="2"/>
      <c r="E63" s="27"/>
      <c r="F63" s="17"/>
      <c r="G63" s="2" t="str">
        <f t="shared" si="4"/>
        <v>PROVISIÓN</v>
      </c>
      <c r="H63" s="10"/>
    </row>
    <row r="64" spans="1:8" x14ac:dyDescent="0.25">
      <c r="A64" s="10"/>
      <c r="B64" s="29" t="s">
        <v>32</v>
      </c>
      <c r="C64" s="29"/>
      <c r="D64" s="4">
        <f>SUM(D65:D68)</f>
        <v>0</v>
      </c>
      <c r="E64" s="27"/>
      <c r="F64" s="26"/>
      <c r="G64" s="26"/>
      <c r="H64" s="26"/>
    </row>
    <row r="65" spans="1:8" hidden="1" x14ac:dyDescent="0.25">
      <c r="A65" s="10"/>
      <c r="B65" s="36" t="s">
        <v>33</v>
      </c>
      <c r="C65" s="37"/>
      <c r="D65" s="2"/>
      <c r="E65" s="27"/>
      <c r="F65" s="17"/>
      <c r="G65" s="2" t="str">
        <f t="shared" ref="G65:G68" si="5">IF(F65&lt;25,"PROVISIÓN","PAGO")</f>
        <v>PROVISIÓN</v>
      </c>
      <c r="H65" s="10"/>
    </row>
    <row r="66" spans="1:8" x14ac:dyDescent="0.25">
      <c r="A66" s="10"/>
      <c r="B66" s="38" t="s">
        <v>34</v>
      </c>
      <c r="C66" s="39"/>
      <c r="D66" s="2"/>
      <c r="E66" s="27"/>
      <c r="F66" s="23" t="s">
        <v>78</v>
      </c>
      <c r="G66" s="2" t="str">
        <f t="shared" si="5"/>
        <v>PAGO</v>
      </c>
      <c r="H66" s="10"/>
    </row>
    <row r="67" spans="1:8" x14ac:dyDescent="0.25">
      <c r="A67" s="10"/>
      <c r="B67" s="38" t="s">
        <v>35</v>
      </c>
      <c r="C67" s="39"/>
      <c r="D67" s="2"/>
      <c r="E67" s="27"/>
      <c r="F67" s="23" t="s">
        <v>76</v>
      </c>
      <c r="G67" s="2" t="str">
        <f t="shared" si="5"/>
        <v>PAGO</v>
      </c>
      <c r="H67" s="10"/>
    </row>
    <row r="68" spans="1:8" hidden="1" x14ac:dyDescent="0.25">
      <c r="A68" s="10"/>
      <c r="B68" s="36" t="s">
        <v>36</v>
      </c>
      <c r="C68" s="37"/>
      <c r="D68" s="2"/>
      <c r="E68" s="27"/>
      <c r="F68" s="20"/>
      <c r="G68" s="21" t="str">
        <f t="shared" si="5"/>
        <v>PROVISIÓN</v>
      </c>
      <c r="H68" s="10"/>
    </row>
    <row r="69" spans="1:8" x14ac:dyDescent="0.25">
      <c r="A69" s="10"/>
      <c r="B69" s="28" t="s">
        <v>37</v>
      </c>
      <c r="C69" s="28"/>
      <c r="D69" s="28"/>
      <c r="E69" s="27"/>
      <c r="F69" s="15"/>
      <c r="G69" s="14"/>
      <c r="H69" s="10"/>
    </row>
    <row r="70" spans="1:8" x14ac:dyDescent="0.25">
      <c r="A70" s="10"/>
      <c r="B70" s="29" t="s">
        <v>53</v>
      </c>
      <c r="C70" s="29"/>
      <c r="D70" s="4">
        <f>SUM(D71:D76)</f>
        <v>0</v>
      </c>
      <c r="E70" s="27"/>
      <c r="F70" s="26"/>
      <c r="G70" s="26"/>
      <c r="H70" s="26"/>
    </row>
    <row r="71" spans="1:8" x14ac:dyDescent="0.25">
      <c r="A71" s="10"/>
      <c r="B71" s="38" t="s">
        <v>72</v>
      </c>
      <c r="C71" s="39"/>
      <c r="D71" s="2"/>
      <c r="E71" s="27"/>
      <c r="F71" s="23" t="s">
        <v>78</v>
      </c>
      <c r="G71" s="2" t="str">
        <f t="shared" ref="G71:G76" si="6">IF(F71&lt;25,"PROVISIÓN","PAGO")</f>
        <v>PAGO</v>
      </c>
      <c r="H71" s="10"/>
    </row>
    <row r="72" spans="1:8" hidden="1" x14ac:dyDescent="0.25">
      <c r="A72" s="10"/>
      <c r="B72" s="38" t="s">
        <v>38</v>
      </c>
      <c r="C72" s="39"/>
      <c r="D72" s="2"/>
      <c r="E72" s="27"/>
      <c r="F72" s="17"/>
      <c r="G72" s="2" t="str">
        <f t="shared" si="6"/>
        <v>PROVISIÓN</v>
      </c>
      <c r="H72" s="10"/>
    </row>
    <row r="73" spans="1:8" x14ac:dyDescent="0.25">
      <c r="A73" s="10"/>
      <c r="B73" s="38" t="s">
        <v>70</v>
      </c>
      <c r="C73" s="39"/>
      <c r="D73" s="2"/>
      <c r="E73" s="27"/>
      <c r="F73" s="23" t="s">
        <v>78</v>
      </c>
      <c r="G73" s="2" t="str">
        <f t="shared" si="6"/>
        <v>PAGO</v>
      </c>
      <c r="H73" s="10"/>
    </row>
    <row r="74" spans="1:8" x14ac:dyDescent="0.25">
      <c r="A74" s="10"/>
      <c r="B74" s="36" t="s">
        <v>39</v>
      </c>
      <c r="C74" s="37"/>
      <c r="D74" s="2"/>
      <c r="E74" s="27"/>
      <c r="F74" s="17">
        <v>15</v>
      </c>
      <c r="G74" s="2" t="str">
        <f t="shared" si="6"/>
        <v>PROVISIÓN</v>
      </c>
      <c r="H74" s="10"/>
    </row>
    <row r="75" spans="1:8" x14ac:dyDescent="0.25">
      <c r="A75" s="10"/>
      <c r="B75" s="38" t="s">
        <v>73</v>
      </c>
      <c r="C75" s="39"/>
      <c r="D75" s="2"/>
      <c r="E75" s="27"/>
      <c r="F75" s="23" t="s">
        <v>76</v>
      </c>
      <c r="G75" s="2" t="str">
        <f t="shared" si="6"/>
        <v>PAGO</v>
      </c>
      <c r="H75" s="10"/>
    </row>
    <row r="76" spans="1:8" x14ac:dyDescent="0.25">
      <c r="A76" s="10"/>
      <c r="B76" s="36" t="s">
        <v>71</v>
      </c>
      <c r="C76" s="37"/>
      <c r="D76" s="2"/>
      <c r="E76" s="27"/>
      <c r="F76" s="17">
        <v>15</v>
      </c>
      <c r="G76" s="2" t="str">
        <f t="shared" si="6"/>
        <v>PROVISIÓN</v>
      </c>
      <c r="H76" s="10"/>
    </row>
    <row r="77" spans="1:8" hidden="1" x14ac:dyDescent="0.25">
      <c r="A77" s="10"/>
      <c r="B77" s="33" t="s">
        <v>61</v>
      </c>
      <c r="C77" s="34"/>
      <c r="D77" s="4">
        <f>SUM(D78:D80)</f>
        <v>0</v>
      </c>
      <c r="E77" s="27"/>
      <c r="F77" s="26"/>
      <c r="G77" s="26"/>
      <c r="H77" s="26"/>
    </row>
    <row r="78" spans="1:8" hidden="1" x14ac:dyDescent="0.25">
      <c r="A78" s="10"/>
      <c r="B78" s="36" t="s">
        <v>58</v>
      </c>
      <c r="C78" s="37"/>
      <c r="D78" s="2"/>
      <c r="E78" s="27"/>
      <c r="F78" s="17">
        <v>25</v>
      </c>
      <c r="G78" s="2" t="str">
        <f t="shared" ref="G78:G81" si="7">IF(F78&lt;25,"PROVISIÓN","PAGO")</f>
        <v>PAGO</v>
      </c>
      <c r="H78" s="10"/>
    </row>
    <row r="79" spans="1:8" hidden="1" x14ac:dyDescent="0.25">
      <c r="A79" s="10"/>
      <c r="B79" s="36" t="s">
        <v>59</v>
      </c>
      <c r="C79" s="37"/>
      <c r="D79" s="2"/>
      <c r="E79" s="27"/>
      <c r="F79" s="17">
        <v>25</v>
      </c>
      <c r="G79" s="2" t="str">
        <f t="shared" si="7"/>
        <v>PAGO</v>
      </c>
      <c r="H79" s="10"/>
    </row>
    <row r="80" spans="1:8" hidden="1" x14ac:dyDescent="0.25">
      <c r="A80" s="10"/>
      <c r="B80" s="36" t="s">
        <v>60</v>
      </c>
      <c r="C80" s="37"/>
      <c r="D80" s="2"/>
      <c r="E80" s="27"/>
      <c r="F80" s="17">
        <v>25</v>
      </c>
      <c r="G80" s="2" t="str">
        <f t="shared" si="7"/>
        <v>PAGO</v>
      </c>
      <c r="H80" s="10"/>
    </row>
    <row r="81" spans="1:8" x14ac:dyDescent="0.25">
      <c r="A81" s="10"/>
      <c r="B81" s="29" t="s">
        <v>57</v>
      </c>
      <c r="C81" s="29"/>
      <c r="D81" s="4"/>
      <c r="E81" s="27"/>
      <c r="F81" s="19">
        <v>25</v>
      </c>
      <c r="G81" s="2" t="str">
        <f t="shared" si="7"/>
        <v>PAGO</v>
      </c>
      <c r="H81" s="10"/>
    </row>
    <row r="82" spans="1:8" x14ac:dyDescent="0.25">
      <c r="A82" s="25"/>
      <c r="B82" s="25"/>
      <c r="C82" s="25"/>
      <c r="D82" s="25"/>
      <c r="E82" s="25"/>
      <c r="F82" s="25"/>
      <c r="G82" s="25"/>
      <c r="H82" s="10"/>
    </row>
    <row r="83" spans="1:8" x14ac:dyDescent="0.25">
      <c r="A83" s="10"/>
      <c r="B83" s="41" t="s">
        <v>55</v>
      </c>
      <c r="C83" s="42"/>
      <c r="D83" s="4">
        <f>D81+D70+D64+D59+D51+D47+D41+D38+D32+D29+D77</f>
        <v>0</v>
      </c>
      <c r="E83" s="14"/>
      <c r="F83" s="13"/>
      <c r="G83" s="14"/>
      <c r="H83" s="10"/>
    </row>
    <row r="84" spans="1:8" x14ac:dyDescent="0.25">
      <c r="A84" s="25"/>
      <c r="B84" s="25"/>
      <c r="C84" s="25"/>
      <c r="D84" s="25"/>
      <c r="E84" s="25"/>
      <c r="F84" s="25"/>
      <c r="G84" s="25"/>
      <c r="H84" s="10"/>
    </row>
    <row r="85" spans="1:8" x14ac:dyDescent="0.25">
      <c r="A85" s="10"/>
      <c r="B85" s="28" t="s">
        <v>54</v>
      </c>
      <c r="C85" s="28"/>
      <c r="D85" s="4">
        <f>D26-D83</f>
        <v>77700</v>
      </c>
      <c r="E85" s="14"/>
      <c r="F85" s="13"/>
      <c r="G85" s="14"/>
      <c r="H85" s="10"/>
    </row>
    <row r="86" spans="1:8" x14ac:dyDescent="0.25">
      <c r="A86" s="10"/>
      <c r="B86" s="10"/>
      <c r="C86" s="10"/>
      <c r="D86" s="11"/>
      <c r="E86" s="11"/>
      <c r="F86" s="12"/>
      <c r="G86" s="11"/>
      <c r="H86" s="10"/>
    </row>
  </sheetData>
  <mergeCells count="88">
    <mergeCell ref="A1:H8"/>
    <mergeCell ref="B85:C85"/>
    <mergeCell ref="B83:C83"/>
    <mergeCell ref="B77:C77"/>
    <mergeCell ref="B78:C78"/>
    <mergeCell ref="B80:C80"/>
    <mergeCell ref="B79:C79"/>
    <mergeCell ref="B43:C43"/>
    <mergeCell ref="B47:C47"/>
    <mergeCell ref="B41:C41"/>
    <mergeCell ref="B22:C22"/>
    <mergeCell ref="B23:C23"/>
    <mergeCell ref="B24:C24"/>
    <mergeCell ref="B42:C42"/>
    <mergeCell ref="B40:C40"/>
    <mergeCell ref="B39:C39"/>
    <mergeCell ref="B37:C37"/>
    <mergeCell ref="B36:C36"/>
    <mergeCell ref="B49:C49"/>
    <mergeCell ref="B48:C48"/>
    <mergeCell ref="B46:C46"/>
    <mergeCell ref="B45:C45"/>
    <mergeCell ref="B44:C44"/>
    <mergeCell ref="B38:C38"/>
    <mergeCell ref="B56:C56"/>
    <mergeCell ref="B55:C55"/>
    <mergeCell ref="B54:C54"/>
    <mergeCell ref="B53:C53"/>
    <mergeCell ref="B52:C52"/>
    <mergeCell ref="B70:C70"/>
    <mergeCell ref="B81:C81"/>
    <mergeCell ref="B71:C71"/>
    <mergeCell ref="B72:C72"/>
    <mergeCell ref="B73:C73"/>
    <mergeCell ref="B74:C74"/>
    <mergeCell ref="B75:C75"/>
    <mergeCell ref="B76:C76"/>
    <mergeCell ref="A27:G27"/>
    <mergeCell ref="B64:C64"/>
    <mergeCell ref="B69:D69"/>
    <mergeCell ref="B68:C68"/>
    <mergeCell ref="B67:C67"/>
    <mergeCell ref="B66:C66"/>
    <mergeCell ref="B65:C65"/>
    <mergeCell ref="B50:C50"/>
    <mergeCell ref="B63:C63"/>
    <mergeCell ref="B62:C62"/>
    <mergeCell ref="B61:C61"/>
    <mergeCell ref="B60:C60"/>
    <mergeCell ref="B58:C58"/>
    <mergeCell ref="B57:C57"/>
    <mergeCell ref="B51:C51"/>
    <mergeCell ref="B59:C59"/>
    <mergeCell ref="B34:C34"/>
    <mergeCell ref="B33:C33"/>
    <mergeCell ref="B31:C31"/>
    <mergeCell ref="B30:C30"/>
    <mergeCell ref="B35:C35"/>
    <mergeCell ref="B17:D17"/>
    <mergeCell ref="B26:C26"/>
    <mergeCell ref="B12:C12"/>
    <mergeCell ref="B14:C14"/>
    <mergeCell ref="B15:C15"/>
    <mergeCell ref="B21:C21"/>
    <mergeCell ref="A25:G25"/>
    <mergeCell ref="E17:E24"/>
    <mergeCell ref="F11:G11"/>
    <mergeCell ref="F12:G13"/>
    <mergeCell ref="F14:G14"/>
    <mergeCell ref="A16:H16"/>
    <mergeCell ref="E10:E15"/>
    <mergeCell ref="B11:D11"/>
    <mergeCell ref="A82:G82"/>
    <mergeCell ref="A84:G84"/>
    <mergeCell ref="F29:H29"/>
    <mergeCell ref="F32:H32"/>
    <mergeCell ref="F38:H38"/>
    <mergeCell ref="F41:H41"/>
    <mergeCell ref="F47:H47"/>
    <mergeCell ref="F51:H51"/>
    <mergeCell ref="F59:H59"/>
    <mergeCell ref="F64:H64"/>
    <mergeCell ref="F70:H70"/>
    <mergeCell ref="F77:H77"/>
    <mergeCell ref="E28:E81"/>
    <mergeCell ref="B28:D28"/>
    <mergeCell ref="B29:C29"/>
    <mergeCell ref="B32:C32"/>
  </mergeCells>
  <pageMargins left="0.7" right="0.7" top="0.75" bottom="0.75" header="0.3" footer="0.3"/>
  <pageSetup paperSize="9"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Upegui Maussa</dc:creator>
  <cp:lastModifiedBy>Jessica Paola Upegui Maussa</cp:lastModifiedBy>
  <dcterms:created xsi:type="dcterms:W3CDTF">2013-09-19T17:17:20Z</dcterms:created>
  <dcterms:modified xsi:type="dcterms:W3CDTF">2017-01-27T15:26:31Z</dcterms:modified>
</cp:coreProperties>
</file>